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95" yWindow="855" windowWidth="8880" windowHeight="7695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<sst xmlns="http://schemas.openxmlformats.org/spreadsheetml/2006/main" count="138" uniqueCount="112">
  <si>
    <t>Livelli</t>
  </si>
  <si>
    <t>Minimo</t>
  </si>
  <si>
    <t xml:space="preserve">Contingenza </t>
  </si>
  <si>
    <t xml:space="preserve">Note alla tabella </t>
  </si>
  <si>
    <t>Totale in lire</t>
  </si>
  <si>
    <r>
      <t>Attenzione</t>
    </r>
    <r>
      <rPr>
        <sz val="10"/>
        <rFont val="Tahoma"/>
        <family val="2"/>
      </rPr>
      <t xml:space="preserve">: si fa presente che gli importi riportati nella presente tabella sono stati elaborati </t>
    </r>
  </si>
  <si>
    <t xml:space="preserve">sulla base della contrattazione nazionale, in presenza di contrattazione di 2° livello territoriale </t>
  </si>
  <si>
    <t xml:space="preserve">o aziendale i valori dovranno essere integrati e rivisti in base agli accordi stessi </t>
  </si>
  <si>
    <t>Elementi diversi:</t>
  </si>
  <si>
    <t>Q</t>
  </si>
  <si>
    <t>- Indennità di funzione:</t>
  </si>
  <si>
    <t>- EDAR:</t>
  </si>
  <si>
    <r>
      <t>- EDR:</t>
    </r>
    <r>
      <rPr>
        <sz val="10"/>
        <rFont val="Tahoma"/>
        <family val="2"/>
      </rPr>
      <t xml:space="preserve"> </t>
    </r>
  </si>
  <si>
    <t>Prot. 31/07/92 euro 10,33 per tutti i livelli</t>
  </si>
  <si>
    <t>Liv.</t>
  </si>
  <si>
    <t>Importi in euro</t>
  </si>
  <si>
    <t>L'anzianità forfettaria di settore non sarà corrisposta per i primi tre anni di anzianità nel settore.</t>
  </si>
  <si>
    <r>
      <rPr>
        <b/>
        <sz val="10"/>
        <color indexed="8"/>
        <rFont val="Tahoma"/>
        <family val="2"/>
      </rPr>
      <t xml:space="preserve">Gli impiegati </t>
    </r>
    <r>
      <rPr>
        <sz val="10"/>
        <color indexed="8"/>
        <rFont val="Tahoma"/>
        <family val="2"/>
      </rPr>
      <t>per l'anzianità di servizio maturata presso una stessa impresa hanno diritto, per ogni</t>
    </r>
  </si>
  <si>
    <t xml:space="preserve">biennio di anzianità di servizio, a una maggiorazione del 6,25% calcolata sulla retribuzione tabellare </t>
  </si>
  <si>
    <t xml:space="preserve">del livello di appartenenza in vigore al momento della maturazione dello scatto e sull'indennità di </t>
  </si>
  <si>
    <t>contingenza all'1.8.1983 (euro 279,60).</t>
  </si>
  <si>
    <t xml:space="preserve">L'impiegato ha diritto a maturare un massimo di 8 scatti biennali d'anzianità, fino al raggiungimento </t>
  </si>
  <si>
    <t xml:space="preserve">del 50% della retribuzione tabellare dell'ultimo livello di appartenenza e dell'indennità di contingenza </t>
  </si>
  <si>
    <t>all'1.8.1983.</t>
  </si>
  <si>
    <t xml:space="preserve">- Scatti di anzianità: Art. 12 ccnl - Scatti biennali per gli impiegati e anzianità forfettaria di </t>
  </si>
  <si>
    <t>settore per gli operai</t>
  </si>
  <si>
    <t>7 (1°-24° m.)</t>
  </si>
  <si>
    <t>7 (25°-48° m.)</t>
  </si>
  <si>
    <t>6 (1°-24° m.)</t>
  </si>
  <si>
    <t>6 (25°-48° m.)</t>
  </si>
  <si>
    <t>5 (1°-18° m.)</t>
  </si>
  <si>
    <t>5 (19°-36° m.)</t>
  </si>
  <si>
    <t>4 (1°-18° m.)</t>
  </si>
  <si>
    <t>4 (19°-36° m.)</t>
  </si>
  <si>
    <t>3 (1°-12° m.)</t>
  </si>
  <si>
    <t>3 (13°-24° m.)</t>
  </si>
  <si>
    <t>2 (1°-24° m.)</t>
  </si>
  <si>
    <t>7 (1°-18° m.)</t>
  </si>
  <si>
    <t>7 (19°-36° m.)</t>
  </si>
  <si>
    <t>6 (1°-18° m.)</t>
  </si>
  <si>
    <t>6 (19°-36° m.)</t>
  </si>
  <si>
    <t>4 (1°-12° m.)</t>
  </si>
  <si>
    <t>4 (13°-24° m.)</t>
  </si>
  <si>
    <t>3 (1°-9° m.)</t>
  </si>
  <si>
    <t>3 (10°-18° m.)</t>
  </si>
  <si>
    <t>2 (1°-9° m.)</t>
  </si>
  <si>
    <t>2 (10°-18° m.)</t>
  </si>
  <si>
    <t>Apprendistato professionalizzante</t>
  </si>
  <si>
    <t>Apprendistato</t>
  </si>
  <si>
    <t>Altri elementi</t>
  </si>
  <si>
    <r>
      <rPr>
        <b/>
        <sz val="10"/>
        <color indexed="8"/>
        <rFont val="Tahoma"/>
        <family val="2"/>
      </rPr>
      <t xml:space="preserve">Agli operai </t>
    </r>
    <r>
      <rPr>
        <sz val="10"/>
        <color indexed="8"/>
        <rFont val="Tahoma"/>
        <family val="2"/>
      </rPr>
      <t xml:space="preserve">sarà riconosciuta una anzianità forfettaria di settore che viene erogata nelle misure fisse </t>
    </r>
  </si>
  <si>
    <t xml:space="preserve">riportate nella tabella </t>
  </si>
  <si>
    <r>
      <t xml:space="preserve">- </t>
    </r>
    <r>
      <rPr>
        <b/>
        <sz val="10"/>
        <color indexed="8"/>
        <rFont val="Tahoma"/>
        <family val="2"/>
      </rPr>
      <t>Note all'art. 10 Inqudramento del personale</t>
    </r>
  </si>
  <si>
    <t>I nuovi minimi tabellari per tali lavoratori sono i seguenti:</t>
  </si>
  <si>
    <r>
      <t xml:space="preserve">Il contratto con nota all'art. 10 prevede che sia  riconosciuto a tutti gli </t>
    </r>
    <r>
      <rPr>
        <b/>
        <sz val="10"/>
        <color indexed="8"/>
        <rFont val="Tahoma"/>
        <family val="2"/>
      </rPr>
      <t xml:space="preserve">operai qualificati </t>
    </r>
    <r>
      <rPr>
        <sz val="10"/>
        <color indexed="8"/>
        <rFont val="Tahoma"/>
        <family val="2"/>
      </rPr>
      <t>addetti alle</t>
    </r>
  </si>
  <si>
    <t xml:space="preserve">cabine e linee di verniciatura in forza alla data di entrata in vigore del presente C.C.N.L., </t>
  </si>
  <si>
    <t xml:space="preserve"> corrispondente alle mansioni da essi effettivamente esercitate. </t>
  </si>
  <si>
    <t>Pertanto, i nuovi minimi tabellari per tali lavoratori sono i seguenti:</t>
  </si>
  <si>
    <t>Contratto collettivo nazionale per il personale dipendente da Imprese esercenti Servizi di Pulizia e Servizi Integrati/Multiservizi del 31 maggio 2011</t>
  </si>
  <si>
    <r>
      <t xml:space="preserve">l'inquadramento nel </t>
    </r>
    <r>
      <rPr>
        <b/>
        <sz val="10"/>
        <color indexed="8"/>
        <rFont val="Tahoma"/>
        <family val="2"/>
      </rPr>
      <t>IV livello nuovo con parametro 125</t>
    </r>
    <r>
      <rPr>
        <sz val="10"/>
        <color indexed="8"/>
        <rFont val="Tahoma"/>
        <family val="2"/>
      </rPr>
      <t xml:space="preserve"> e con la qualifica professionale</t>
    </r>
  </si>
  <si>
    <t xml:space="preserve">- Retribuzione tabellare 658.58 euro, dall'1.3.2012 </t>
  </si>
  <si>
    <t>- Retribuzione tabellare 648,03 euro,  dall'1.6.2011</t>
  </si>
  <si>
    <t>- Retribuzione tabellare 669.13 euro, dall'1.9.2012</t>
  </si>
  <si>
    <t>- Retribuzione tabellare 695,51 euro, dall'1.4.2013</t>
  </si>
  <si>
    <t>- Retribuzione tabellare 704.37 euro,  dall'1.6.2011</t>
  </si>
  <si>
    <t xml:space="preserve">- Retribuzione tabellare 715.84 euro, dall'1.3.2012 </t>
  </si>
  <si>
    <t>- Retribuzione tabellare 727.31 euro, dall'1.9.2012</t>
  </si>
  <si>
    <t>- Retribuzione tabellare 755.98 euro, dall'1.4.2013</t>
  </si>
  <si>
    <r>
      <t xml:space="preserve">Con decorrenza </t>
    </r>
    <r>
      <rPr>
        <b/>
        <sz val="10"/>
        <color indexed="8"/>
        <rFont val="Tahoma"/>
        <family val="2"/>
      </rPr>
      <t>dal 1° giugno 2011</t>
    </r>
    <r>
      <rPr>
        <sz val="10"/>
        <color indexed="8"/>
        <rFont val="Tahoma"/>
        <family val="2"/>
      </rPr>
      <t xml:space="preserve"> l’E.D.A.R. di cui all'accordo 19.12.2007 cessa di essere erogato</t>
    </r>
  </si>
  <si>
    <t>94,95 </t>
  </si>
  <si>
    <t>96,22 </t>
  </si>
  <si>
    <t>97,48 </t>
  </si>
  <si>
    <t>100,63 </t>
  </si>
  <si>
    <t>88,26 </t>
  </si>
  <si>
    <t>89,42 </t>
  </si>
  <si>
    <t>90,57 </t>
  </si>
  <si>
    <t>93,45 </t>
  </si>
  <si>
    <t>78,75 </t>
  </si>
  <si>
    <t>79,75 </t>
  </si>
  <si>
    <t>80,75 </t>
  </si>
  <si>
    <t>83,24 </t>
  </si>
  <si>
    <t>66,78 </t>
  </si>
  <si>
    <t>67,58 </t>
  </si>
  <si>
    <t>68,39 </t>
  </si>
  <si>
    <t>70,39 </t>
  </si>
  <si>
    <t>62,55 </t>
  </si>
  <si>
    <t>63,29 </t>
  </si>
  <si>
    <t>64,02 </t>
  </si>
  <si>
    <t>65,86 </t>
  </si>
  <si>
    <t>59,03 </t>
  </si>
  <si>
    <t>59,71 </t>
  </si>
  <si>
    <t>60,39 </t>
  </si>
  <si>
    <t>62,08 </t>
  </si>
  <si>
    <t>55,86 </t>
  </si>
  <si>
    <t>56,49 </t>
  </si>
  <si>
    <t>57,11 </t>
  </si>
  <si>
    <t>58,68 </t>
  </si>
  <si>
    <t>Valore scatto biennale dall'1.6.2011</t>
  </si>
  <si>
    <t>Valore scatto biennale dall'1.3.2012</t>
  </si>
  <si>
    <t>Valore scatto biennale dall'1.9.2012</t>
  </si>
  <si>
    <t>Valore scatto biennale dall'1.4.2013</t>
  </si>
  <si>
    <t>4 (1°-15° m.)</t>
  </si>
  <si>
    <t>4 (16°-30° m.)</t>
  </si>
  <si>
    <t>3 (1°-15° m.)</t>
  </si>
  <si>
    <t>3 (16°-30° m.)</t>
  </si>
  <si>
    <t>Apprendistato professionalizzante nuova disciplina per i nuovi assunti dal 20.07.2012</t>
  </si>
  <si>
    <t>Tabella retributiva dal 1° aprile 2013</t>
  </si>
  <si>
    <t xml:space="preserve">A decorrere dalla data di riconoscimento della qualifica di quadro da parte dell'azienda, verrà  </t>
  </si>
  <si>
    <t>lorde da computarsi su tutti gli istituti contrattuali</t>
  </si>
  <si>
    <t xml:space="preserve">corrisposta ai lavoratori interessati una indennità di funzione di importo pari a euro 25,82 mensili </t>
  </si>
  <si>
    <r>
      <t xml:space="preserve">ambito scolastico, sanitario, siano inquadrati al </t>
    </r>
    <r>
      <rPr>
        <b/>
        <sz val="10"/>
        <color indexed="8"/>
        <rFont val="Tahoma"/>
        <family val="2"/>
      </rPr>
      <t>II livello con parametro 115</t>
    </r>
    <r>
      <rPr>
        <sz val="10"/>
        <color indexed="8"/>
        <rFont val="Tahoma"/>
        <family val="2"/>
      </rPr>
      <t>.</t>
    </r>
  </si>
  <si>
    <r>
      <t xml:space="preserve">Il contratto all'art. 10 prevede che gli </t>
    </r>
    <r>
      <rPr>
        <b/>
        <sz val="10"/>
        <color indexed="8"/>
        <rFont val="Tahoma"/>
        <family val="2"/>
      </rPr>
      <t>operai comuni</t>
    </r>
    <r>
      <rPr>
        <sz val="10"/>
        <color indexed="8"/>
        <rFont val="Tahoma"/>
        <family val="2"/>
      </rPr>
      <t xml:space="preserve"> addetti ad attività ausiliarie di supporto in  </t>
    </r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</si>
</sst>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\ #,##0;\-\ #,##0"/>
    <numFmt numFmtId="165" formatCode="#,##0;#,##0"/>
    <numFmt numFmtId="166" formatCode="#,##0.00;#,##0.00"/>
    <numFmt numFmtId="167" formatCode="#,##0.00_ ;\-#,##0.00\ "/>
    <numFmt numFmtId="168" formatCode="&quot;Sì&quot;;&quot;Sì&quot;;&quot;No&quot;"/>
    <numFmt numFmtId="169" formatCode="&quot;Vero&quot;;&quot;Vero&quot;;&quot;Falso&quot;"/>
    <numFmt numFmtId="170" formatCode="&quot;Attivo&quot;;&quot;Attivo&quot;;&quot;Disattivo&quot;"/>
    <numFmt numFmtId="171" formatCode="[$€-2]\ #.##000_);[Red]\([$€-2]\ #.##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color indexed="8"/>
      <name val="Tahoma"/>
      <family val="2"/>
    </font>
    <font>
      <sz val="8"/>
      <name val="Calibri"/>
      <family val="2"/>
    </font>
    <font>
      <b/>
      <sz val="10"/>
      <color indexed="8"/>
      <name val="Tahoma"/>
      <family val="2"/>
    </font>
    <font>
      <sz val="10"/>
      <color indexed="50"/>
      <name val="Tahoma"/>
      <family val="2"/>
    </font>
    <font>
      <b/>
      <sz val="12"/>
      <name val="Tahom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63"/>
      <name val="Tahoma"/>
      <family val="2"/>
    </font>
    <font>
      <b/>
      <sz val="10"/>
      <color indexed="63"/>
      <name val="Tahoma"/>
      <family val="2"/>
    </font>
    <font>
      <sz val="12"/>
      <color indexed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333333"/>
      <name val="Tahoma"/>
      <family val="2"/>
    </font>
    <font>
      <sz val="10"/>
      <color theme="1"/>
      <name val="Tahoma"/>
      <family val="2"/>
    </font>
    <font>
      <b/>
      <sz val="10"/>
      <color rgb="FF333333"/>
      <name val="Tahoma"/>
      <family val="2"/>
    </font>
    <font>
      <sz val="12"/>
      <color theme="1"/>
      <name val="Tahoma"/>
      <family val="2"/>
    </font>
    <font>
      <b/>
      <sz val="10"/>
      <color theme="1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43855E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>
        <color rgb="FF000000"/>
      </right>
      <top style="thin"/>
      <bottom style="medium"/>
    </border>
    <border>
      <left style="medium"/>
      <right style="thin">
        <color rgb="FF000000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medium"/>
      <right style="thin">
        <color rgb="FF000000"/>
      </right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medium"/>
      <top style="medium"/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>
        <color indexed="63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>
        <color indexed="63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29" borderId="0" applyNumberFormat="0" applyBorder="0" applyAlignment="0" applyProtection="0"/>
    <xf numFmtId="0" fontId="1" fillId="30" borderId="4" applyNumberFormat="0" applyFont="0" applyAlignment="0" applyProtection="0"/>
    <xf numFmtId="0" fontId="34" fillId="20" borderId="5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04">
    <xf numFmtId="0" fontId="0" fillId="0" borderId="0" xfId="0" applyFont="1" applyAlignment="1">
      <alignment/>
    </xf>
    <xf numFmtId="165" fontId="3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left"/>
    </xf>
    <xf numFmtId="165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165" fontId="4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 vertical="center" wrapText="1"/>
    </xf>
    <xf numFmtId="49" fontId="2" fillId="0" borderId="0" xfId="0" applyNumberFormat="1" applyFont="1" applyBorder="1" applyAlignment="1" quotePrefix="1">
      <alignment/>
    </xf>
    <xf numFmtId="4" fontId="3" fillId="0" borderId="10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9" fontId="3" fillId="33" borderId="0" xfId="0" applyNumberFormat="1" applyFont="1" applyFill="1" applyBorder="1" applyAlignment="1">
      <alignment/>
    </xf>
    <xf numFmtId="165" fontId="3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165" fontId="3" fillId="0" borderId="11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49" fontId="6" fillId="0" borderId="0" xfId="0" applyNumberFormat="1" applyFont="1" applyAlignment="1" quotePrefix="1">
      <alignment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49" fontId="6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7" xfId="0" applyFont="1" applyBorder="1" applyAlignment="1">
      <alignment/>
    </xf>
    <xf numFmtId="4" fontId="3" fillId="0" borderId="17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4" fontId="3" fillId="0" borderId="17" xfId="0" applyNumberFormat="1" applyFont="1" applyBorder="1" applyAlignment="1">
      <alignment horizontal="right" vertical="center" wrapText="1"/>
    </xf>
    <xf numFmtId="4" fontId="3" fillId="0" borderId="18" xfId="0" applyNumberFormat="1" applyFont="1" applyBorder="1" applyAlignment="1">
      <alignment horizontal="right"/>
    </xf>
    <xf numFmtId="0" fontId="3" fillId="0" borderId="19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4" fontId="3" fillId="0" borderId="21" xfId="0" applyNumberFormat="1" applyFont="1" applyBorder="1" applyAlignment="1">
      <alignment horizontal="right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0" fontId="2" fillId="0" borderId="22" xfId="0" applyFont="1" applyBorder="1" applyAlignment="1">
      <alignment horizontal="center" vertical="center" wrapText="1"/>
    </xf>
    <xf numFmtId="166" fontId="4" fillId="0" borderId="23" xfId="0" applyNumberFormat="1" applyFont="1" applyBorder="1" applyAlignment="1">
      <alignment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166" fontId="4" fillId="0" borderId="26" xfId="0" applyNumberFormat="1" applyFont="1" applyBorder="1" applyAlignment="1">
      <alignment/>
    </xf>
    <xf numFmtId="166" fontId="4" fillId="0" borderId="20" xfId="0" applyNumberFormat="1" applyFont="1" applyBorder="1" applyAlignment="1">
      <alignment/>
    </xf>
    <xf numFmtId="4" fontId="4" fillId="0" borderId="23" xfId="0" applyNumberFormat="1" applyFont="1" applyBorder="1" applyAlignment="1">
      <alignment/>
    </xf>
    <xf numFmtId="4" fontId="4" fillId="0" borderId="27" xfId="0" applyNumberFormat="1" applyFont="1" applyBorder="1" applyAlignment="1">
      <alignment/>
    </xf>
    <xf numFmtId="4" fontId="4" fillId="0" borderId="20" xfId="0" applyNumberFormat="1" applyFont="1" applyBorder="1" applyAlignment="1">
      <alignment/>
    </xf>
    <xf numFmtId="2" fontId="44" fillId="0" borderId="28" xfId="0" applyNumberFormat="1" applyFont="1" applyBorder="1" applyAlignment="1">
      <alignment horizontal="right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49" fontId="3" fillId="0" borderId="12" xfId="0" applyNumberFormat="1" applyFont="1" applyBorder="1" applyAlignment="1">
      <alignment horizontal="left"/>
    </xf>
    <xf numFmtId="166" fontId="3" fillId="0" borderId="14" xfId="0" applyNumberFormat="1" applyFont="1" applyBorder="1" applyAlignment="1">
      <alignment horizontal="right"/>
    </xf>
    <xf numFmtId="49" fontId="3" fillId="0" borderId="13" xfId="0" applyNumberFormat="1" applyFont="1" applyBorder="1" applyAlignment="1">
      <alignment horizontal="left"/>
    </xf>
    <xf numFmtId="166" fontId="3" fillId="0" borderId="10" xfId="0" applyNumberFormat="1" applyFont="1" applyBorder="1" applyAlignment="1">
      <alignment horizontal="right"/>
    </xf>
    <xf numFmtId="49" fontId="3" fillId="0" borderId="11" xfId="0" applyNumberFormat="1" applyFont="1" applyBorder="1" applyAlignment="1">
      <alignment horizontal="left"/>
    </xf>
    <xf numFmtId="166" fontId="3" fillId="0" borderId="17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left"/>
    </xf>
    <xf numFmtId="166" fontId="45" fillId="0" borderId="27" xfId="0" applyNumberFormat="1" applyFont="1" applyBorder="1" applyAlignment="1">
      <alignment/>
    </xf>
    <xf numFmtId="166" fontId="45" fillId="0" borderId="20" xfId="0" applyNumberFormat="1" applyFont="1" applyBorder="1" applyAlignment="1">
      <alignment/>
    </xf>
    <xf numFmtId="4" fontId="45" fillId="0" borderId="14" xfId="0" applyNumberFormat="1" applyFont="1" applyBorder="1" applyAlignment="1">
      <alignment horizontal="right"/>
    </xf>
    <xf numFmtId="4" fontId="45" fillId="0" borderId="10" xfId="0" applyNumberFormat="1" applyFont="1" applyBorder="1" applyAlignment="1">
      <alignment horizontal="right"/>
    </xf>
    <xf numFmtId="4" fontId="45" fillId="0" borderId="17" xfId="0" applyNumberFormat="1" applyFont="1" applyBorder="1" applyAlignment="1">
      <alignment horizontal="right"/>
    </xf>
    <xf numFmtId="165" fontId="45" fillId="0" borderId="0" xfId="0" applyNumberFormat="1" applyFont="1" applyBorder="1" applyAlignment="1">
      <alignment/>
    </xf>
    <xf numFmtId="0" fontId="45" fillId="0" borderId="0" xfId="0" applyFont="1" applyBorder="1" applyAlignment="1">
      <alignment/>
    </xf>
    <xf numFmtId="49" fontId="45" fillId="0" borderId="0" xfId="0" applyNumberFormat="1" applyFont="1" applyBorder="1" applyAlignment="1">
      <alignment/>
    </xf>
    <xf numFmtId="0" fontId="46" fillId="0" borderId="29" xfId="0" applyFont="1" applyBorder="1" applyAlignment="1">
      <alignment horizontal="center" vertical="center" wrapText="1"/>
    </xf>
    <xf numFmtId="0" fontId="46" fillId="0" borderId="30" xfId="0" applyFont="1" applyBorder="1" applyAlignment="1">
      <alignment horizontal="center" wrapText="1"/>
    </xf>
    <xf numFmtId="0" fontId="45" fillId="0" borderId="0" xfId="0" applyFont="1" applyAlignment="1">
      <alignment/>
    </xf>
    <xf numFmtId="0" fontId="46" fillId="0" borderId="31" xfId="0" applyFont="1" applyBorder="1" applyAlignment="1">
      <alignment horizontal="center" wrapText="1"/>
    </xf>
    <xf numFmtId="0" fontId="46" fillId="0" borderId="32" xfId="0" applyFont="1" applyBorder="1" applyAlignment="1">
      <alignment horizontal="center" wrapText="1"/>
    </xf>
    <xf numFmtId="0" fontId="44" fillId="0" borderId="33" xfId="0" applyFont="1" applyBorder="1" applyAlignment="1">
      <alignment horizontal="right" wrapText="1"/>
    </xf>
    <xf numFmtId="0" fontId="44" fillId="0" borderId="34" xfId="0" applyFont="1" applyBorder="1" applyAlignment="1">
      <alignment horizontal="center" wrapText="1"/>
    </xf>
    <xf numFmtId="0" fontId="44" fillId="0" borderId="35" xfId="0" applyFont="1" applyBorder="1" applyAlignment="1">
      <alignment horizontal="right" wrapText="1"/>
    </xf>
    <xf numFmtId="49" fontId="4" fillId="0" borderId="0" xfId="0" applyNumberFormat="1" applyFont="1" applyAlignment="1" quotePrefix="1">
      <alignment/>
    </xf>
    <xf numFmtId="4" fontId="3" fillId="0" borderId="17" xfId="0" applyNumberFormat="1" applyFont="1" applyBorder="1" applyAlignment="1">
      <alignment horizontal="right"/>
    </xf>
    <xf numFmtId="2" fontId="44" fillId="0" borderId="36" xfId="0" applyNumberFormat="1" applyFont="1" applyBorder="1" applyAlignment="1">
      <alignment horizontal="right" wrapText="1"/>
    </xf>
    <xf numFmtId="2" fontId="44" fillId="0" borderId="37" xfId="0" applyNumberFormat="1" applyFont="1" applyBorder="1" applyAlignment="1">
      <alignment horizontal="right" wrapText="1"/>
    </xf>
    <xf numFmtId="2" fontId="45" fillId="0" borderId="23" xfId="0" applyNumberFormat="1" applyFont="1" applyBorder="1" applyAlignment="1">
      <alignment horizontal="right"/>
    </xf>
    <xf numFmtId="2" fontId="44" fillId="0" borderId="38" xfId="0" applyNumberFormat="1" applyFont="1" applyBorder="1" applyAlignment="1">
      <alignment horizontal="right" wrapText="1"/>
    </xf>
    <xf numFmtId="2" fontId="44" fillId="0" borderId="39" xfId="0" applyNumberFormat="1" applyFont="1" applyBorder="1" applyAlignment="1">
      <alignment horizontal="right" wrapText="1"/>
    </xf>
    <xf numFmtId="2" fontId="45" fillId="0" borderId="26" xfId="0" applyNumberFormat="1" applyFont="1" applyBorder="1" applyAlignment="1">
      <alignment horizontal="right"/>
    </xf>
    <xf numFmtId="2" fontId="44" fillId="0" borderId="40" xfId="0" applyNumberFormat="1" applyFont="1" applyBorder="1" applyAlignment="1">
      <alignment horizontal="right" wrapText="1"/>
    </xf>
    <xf numFmtId="2" fontId="45" fillId="0" borderId="20" xfId="0" applyNumberFormat="1" applyFont="1" applyBorder="1" applyAlignment="1">
      <alignment horizontal="right"/>
    </xf>
    <xf numFmtId="0" fontId="3" fillId="0" borderId="41" xfId="0" applyFont="1" applyBorder="1" applyAlignment="1">
      <alignment horizontal="left" vertical="center" wrapText="1"/>
    </xf>
    <xf numFmtId="4" fontId="45" fillId="0" borderId="42" xfId="0" applyNumberFormat="1" applyFont="1" applyBorder="1" applyAlignment="1">
      <alignment horizontal="right"/>
    </xf>
    <xf numFmtId="0" fontId="4" fillId="0" borderId="42" xfId="0" applyFont="1" applyBorder="1" applyAlignment="1">
      <alignment/>
    </xf>
    <xf numFmtId="4" fontId="4" fillId="0" borderId="43" xfId="0" applyNumberFormat="1" applyFont="1" applyBorder="1" applyAlignment="1">
      <alignment/>
    </xf>
    <xf numFmtId="49" fontId="8" fillId="0" borderId="0" xfId="0" applyNumberFormat="1" applyFont="1" applyFill="1" applyBorder="1" applyAlignment="1">
      <alignment vertical="center" wrapText="1"/>
    </xf>
    <xf numFmtId="49" fontId="47" fillId="0" borderId="0" xfId="0" applyNumberFormat="1" applyFont="1" applyBorder="1" applyAlignment="1">
      <alignment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8" fillId="0" borderId="23" xfId="0" applyFont="1" applyBorder="1" applyAlignment="1">
      <alignment horizontal="center" vertical="center"/>
    </xf>
    <xf numFmtId="49" fontId="6" fillId="0" borderId="44" xfId="0" applyNumberFormat="1" applyFont="1" applyBorder="1" applyAlignment="1">
      <alignment horizontal="center" vertical="center" wrapText="1"/>
    </xf>
    <xf numFmtId="0" fontId="48" fillId="0" borderId="45" xfId="0" applyFont="1" applyBorder="1" applyAlignment="1">
      <alignment horizontal="center" vertical="center" wrapText="1"/>
    </xf>
    <xf numFmtId="0" fontId="48" fillId="0" borderId="46" xfId="0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4"/>
  <sheetViews>
    <sheetView showGridLines="0" tabSelected="1" zoomScalePageLayoutView="0" workbookViewId="0" topLeftCell="A22">
      <selection activeCell="A122" sqref="A122:IV122"/>
    </sheetView>
  </sheetViews>
  <sheetFormatPr defaultColWidth="9.140625" defaultRowHeight="15"/>
  <cols>
    <col min="1" max="1" width="12.7109375" style="7" customWidth="1"/>
    <col min="2" max="3" width="17.7109375" style="5" customWidth="1"/>
    <col min="4" max="5" width="17.7109375" style="6" customWidth="1"/>
    <col min="6" max="16384" width="9.140625" style="6" customWidth="1"/>
  </cols>
  <sheetData>
    <row r="1" spans="1:10" s="8" customFormat="1" ht="6" customHeight="1">
      <c r="A1" s="17"/>
      <c r="B1" s="18"/>
      <c r="C1" s="19"/>
      <c r="D1" s="19"/>
      <c r="E1" s="19"/>
      <c r="I1" s="13"/>
      <c r="J1" s="14"/>
    </row>
    <row r="2" spans="1:7" ht="89.25" customHeight="1" thickBot="1">
      <c r="A2" s="93" t="s">
        <v>58</v>
      </c>
      <c r="B2" s="94"/>
      <c r="C2" s="94"/>
      <c r="D2" s="94"/>
      <c r="E2" s="94"/>
      <c r="F2" s="8"/>
      <c r="G2" s="8"/>
    </row>
    <row r="3" spans="1:7" ht="21.75" customHeight="1">
      <c r="A3" s="95" t="s">
        <v>106</v>
      </c>
      <c r="B3" s="96"/>
      <c r="C3" s="96"/>
      <c r="D3" s="96"/>
      <c r="E3" s="97"/>
      <c r="F3" s="8"/>
      <c r="G3" s="8"/>
    </row>
    <row r="4" spans="1:7" ht="27.75" customHeight="1" thickBot="1">
      <c r="A4" s="38" t="s">
        <v>0</v>
      </c>
      <c r="B4" s="39" t="s">
        <v>1</v>
      </c>
      <c r="C4" s="39" t="s">
        <v>2</v>
      </c>
      <c r="D4" s="39" t="s">
        <v>49</v>
      </c>
      <c r="E4" s="40" t="s">
        <v>4</v>
      </c>
      <c r="F4" s="3"/>
      <c r="G4" s="3"/>
    </row>
    <row r="5" spans="1:5" ht="13.5" customHeight="1">
      <c r="A5" s="37" t="s">
        <v>9</v>
      </c>
      <c r="B5" s="36">
        <v>1330.5</v>
      </c>
      <c r="C5" s="36">
        <v>532.06</v>
      </c>
      <c r="D5" s="34">
        <v>36.15</v>
      </c>
      <c r="E5" s="63">
        <f aca="true" t="shared" si="0" ref="E5:E12">SUM(B5:D5)</f>
        <v>1898.71</v>
      </c>
    </row>
    <row r="6" spans="1:5" ht="13.5" customHeight="1">
      <c r="A6" s="23">
        <v>7</v>
      </c>
      <c r="B6" s="25">
        <v>1215.6</v>
      </c>
      <c r="C6" s="36">
        <v>532.06</v>
      </c>
      <c r="D6" s="12">
        <v>10.33</v>
      </c>
      <c r="E6" s="63">
        <f t="shared" si="0"/>
        <v>1757.9899999999998</v>
      </c>
    </row>
    <row r="7" spans="1:5" ht="13.5" customHeight="1">
      <c r="A7" s="23">
        <v>6</v>
      </c>
      <c r="B7" s="25">
        <v>1052.3</v>
      </c>
      <c r="C7" s="25">
        <v>524.77</v>
      </c>
      <c r="D7" s="12">
        <v>10.33</v>
      </c>
      <c r="E7" s="63">
        <f t="shared" si="0"/>
        <v>1587.3999999999999</v>
      </c>
    </row>
    <row r="8" spans="1:5" ht="13.5" customHeight="1">
      <c r="A8" s="23">
        <v>5</v>
      </c>
      <c r="B8" s="25">
        <v>846.68</v>
      </c>
      <c r="C8" s="25">
        <v>518.53</v>
      </c>
      <c r="D8" s="12">
        <v>10.33</v>
      </c>
      <c r="E8" s="63">
        <f t="shared" si="0"/>
        <v>1375.54</v>
      </c>
    </row>
    <row r="9" spans="1:5" ht="13.5" customHeight="1">
      <c r="A9" s="23">
        <v>4</v>
      </c>
      <c r="B9" s="25">
        <v>774.11</v>
      </c>
      <c r="C9" s="25">
        <v>517.5</v>
      </c>
      <c r="D9" s="12">
        <v>10.33</v>
      </c>
      <c r="E9" s="63">
        <f t="shared" si="0"/>
        <v>1301.94</v>
      </c>
    </row>
    <row r="10" spans="1:5" ht="13.5" customHeight="1">
      <c r="A10" s="23">
        <v>3</v>
      </c>
      <c r="B10" s="25">
        <v>713.64</v>
      </c>
      <c r="C10" s="25">
        <v>515.42</v>
      </c>
      <c r="D10" s="12">
        <v>10.33</v>
      </c>
      <c r="E10" s="63">
        <f t="shared" si="0"/>
        <v>1239.3899999999999</v>
      </c>
    </row>
    <row r="11" spans="1:5" ht="13.5" customHeight="1">
      <c r="A11" s="23">
        <v>2</v>
      </c>
      <c r="B11" s="25">
        <v>659.21</v>
      </c>
      <c r="C11" s="25">
        <v>513.96</v>
      </c>
      <c r="D11" s="12">
        <v>10.33</v>
      </c>
      <c r="E11" s="63">
        <f t="shared" si="0"/>
        <v>1183.5</v>
      </c>
    </row>
    <row r="12" spans="1:5" s="3" customFormat="1" ht="13.5" customHeight="1" thickBot="1">
      <c r="A12" s="21">
        <v>1</v>
      </c>
      <c r="B12" s="80">
        <v>604.78</v>
      </c>
      <c r="C12" s="35">
        <v>512.71</v>
      </c>
      <c r="D12" s="33">
        <v>10.33</v>
      </c>
      <c r="E12" s="64">
        <f t="shared" si="0"/>
        <v>1127.82</v>
      </c>
    </row>
    <row r="13" spans="1:6" ht="13.5" thickBot="1">
      <c r="A13" s="10"/>
      <c r="B13" s="1"/>
      <c r="C13" s="1"/>
      <c r="D13" s="1"/>
      <c r="E13" s="2"/>
      <c r="F13" s="8"/>
    </row>
    <row r="14" spans="1:5" ht="42.75" customHeight="1">
      <c r="A14" s="101" t="s">
        <v>105</v>
      </c>
      <c r="B14" s="102"/>
      <c r="C14" s="102"/>
      <c r="D14" s="102"/>
      <c r="E14" s="103"/>
    </row>
    <row r="15" spans="1:7" ht="27.75" customHeight="1" thickBot="1">
      <c r="A15" s="38" t="s">
        <v>0</v>
      </c>
      <c r="B15" s="39" t="s">
        <v>1</v>
      </c>
      <c r="C15" s="39" t="s">
        <v>2</v>
      </c>
      <c r="D15" s="39" t="s">
        <v>49</v>
      </c>
      <c r="E15" s="40" t="s">
        <v>4</v>
      </c>
      <c r="F15" s="3"/>
      <c r="G15" s="3"/>
    </row>
    <row r="16" spans="1:5" ht="13.5" customHeight="1">
      <c r="A16" s="53" t="s">
        <v>37</v>
      </c>
      <c r="B16" s="65">
        <f>B8</f>
        <v>846.68</v>
      </c>
      <c r="C16" s="65">
        <f>C8</f>
        <v>518.53</v>
      </c>
      <c r="D16" s="31">
        <v>10.33</v>
      </c>
      <c r="E16" s="49">
        <f aca="true" t="shared" si="1" ref="E16:E26">SUM(B16:D16)</f>
        <v>1375.54</v>
      </c>
    </row>
    <row r="17" spans="1:5" ht="13.5" customHeight="1">
      <c r="A17" s="54" t="s">
        <v>38</v>
      </c>
      <c r="B17" s="66">
        <f>B7</f>
        <v>1052.3</v>
      </c>
      <c r="C17" s="66">
        <f>C7</f>
        <v>524.77</v>
      </c>
      <c r="D17" s="30">
        <v>10.33</v>
      </c>
      <c r="E17" s="50">
        <f t="shared" si="1"/>
        <v>1587.3999999999999</v>
      </c>
    </row>
    <row r="18" spans="1:5" ht="13.5" customHeight="1">
      <c r="A18" s="54" t="s">
        <v>39</v>
      </c>
      <c r="B18" s="66">
        <f>B9</f>
        <v>774.11</v>
      </c>
      <c r="C18" s="66">
        <f>C9</f>
        <v>517.5</v>
      </c>
      <c r="D18" s="30">
        <v>10.33</v>
      </c>
      <c r="E18" s="50">
        <f t="shared" si="1"/>
        <v>1301.94</v>
      </c>
    </row>
    <row r="19" spans="1:5" ht="13.5" customHeight="1">
      <c r="A19" s="54" t="s">
        <v>40</v>
      </c>
      <c r="B19" s="66">
        <f>B8</f>
        <v>846.68</v>
      </c>
      <c r="C19" s="66">
        <f>C8</f>
        <v>518.53</v>
      </c>
      <c r="D19" s="30">
        <v>10.33</v>
      </c>
      <c r="E19" s="50">
        <f t="shared" si="1"/>
        <v>1375.54</v>
      </c>
    </row>
    <row r="20" spans="1:5" ht="13.5" customHeight="1">
      <c r="A20" s="54" t="s">
        <v>30</v>
      </c>
      <c r="B20" s="66">
        <f>B10</f>
        <v>713.64</v>
      </c>
      <c r="C20" s="66">
        <f>C10</f>
        <v>515.42</v>
      </c>
      <c r="D20" s="30">
        <v>10.33</v>
      </c>
      <c r="E20" s="50">
        <f t="shared" si="1"/>
        <v>1239.3899999999999</v>
      </c>
    </row>
    <row r="21" spans="1:5" ht="13.5" customHeight="1">
      <c r="A21" s="54" t="s">
        <v>31</v>
      </c>
      <c r="B21" s="66">
        <f>B9</f>
        <v>774.11</v>
      </c>
      <c r="C21" s="66">
        <f>C9</f>
        <v>517.5</v>
      </c>
      <c r="D21" s="30">
        <v>10.33</v>
      </c>
      <c r="E21" s="50">
        <f t="shared" si="1"/>
        <v>1301.94</v>
      </c>
    </row>
    <row r="22" spans="1:5" ht="13.5" customHeight="1">
      <c r="A22" s="54" t="s">
        <v>101</v>
      </c>
      <c r="B22" s="66">
        <f>B11</f>
        <v>659.21</v>
      </c>
      <c r="C22" s="66">
        <f>C11</f>
        <v>513.96</v>
      </c>
      <c r="D22" s="30">
        <v>10.33</v>
      </c>
      <c r="E22" s="50">
        <f t="shared" si="1"/>
        <v>1183.5</v>
      </c>
    </row>
    <row r="23" spans="1:5" ht="13.5" customHeight="1">
      <c r="A23" s="54" t="s">
        <v>102</v>
      </c>
      <c r="B23" s="66">
        <f>B10</f>
        <v>713.64</v>
      </c>
      <c r="C23" s="66">
        <f>C10</f>
        <v>515.42</v>
      </c>
      <c r="D23" s="30">
        <v>10.33</v>
      </c>
      <c r="E23" s="50">
        <f t="shared" si="1"/>
        <v>1239.3899999999999</v>
      </c>
    </row>
    <row r="24" spans="1:5" ht="13.5" customHeight="1">
      <c r="A24" s="54" t="s">
        <v>103</v>
      </c>
      <c r="B24" s="66">
        <f>B12</f>
        <v>604.78</v>
      </c>
      <c r="C24" s="66">
        <f>C12</f>
        <v>512.71</v>
      </c>
      <c r="D24" s="30">
        <v>10.33</v>
      </c>
      <c r="E24" s="50">
        <f t="shared" si="1"/>
        <v>1127.82</v>
      </c>
    </row>
    <row r="25" spans="1:5" ht="13.5" customHeight="1">
      <c r="A25" s="54" t="s">
        <v>104</v>
      </c>
      <c r="B25" s="66">
        <f>B11</f>
        <v>659.21</v>
      </c>
      <c r="C25" s="66">
        <f>C11</f>
        <v>513.96</v>
      </c>
      <c r="D25" s="30">
        <v>10.33</v>
      </c>
      <c r="E25" s="50">
        <f t="shared" si="1"/>
        <v>1183.5</v>
      </c>
    </row>
    <row r="26" spans="1:5" ht="13.5" customHeight="1" thickBot="1">
      <c r="A26" s="55" t="s">
        <v>36</v>
      </c>
      <c r="B26" s="67">
        <f>B12</f>
        <v>604.78</v>
      </c>
      <c r="C26" s="67">
        <f>C12</f>
        <v>512.71</v>
      </c>
      <c r="D26" s="32">
        <v>10.33</v>
      </c>
      <c r="E26" s="51">
        <f t="shared" si="1"/>
        <v>1127.82</v>
      </c>
    </row>
    <row r="27" spans="1:5" ht="13.5" customHeight="1" thickBot="1">
      <c r="A27" s="89"/>
      <c r="B27" s="90"/>
      <c r="C27" s="90"/>
      <c r="D27" s="91"/>
      <c r="E27" s="92"/>
    </row>
    <row r="28" spans="1:5" ht="21" customHeight="1">
      <c r="A28" s="98" t="s">
        <v>47</v>
      </c>
      <c r="B28" s="99"/>
      <c r="C28" s="99"/>
      <c r="D28" s="99"/>
      <c r="E28" s="100"/>
    </row>
    <row r="29" spans="1:7" ht="27.75" customHeight="1" thickBot="1">
      <c r="A29" s="38" t="s">
        <v>0</v>
      </c>
      <c r="B29" s="39" t="s">
        <v>1</v>
      </c>
      <c r="C29" s="39" t="s">
        <v>2</v>
      </c>
      <c r="D29" s="39" t="s">
        <v>49</v>
      </c>
      <c r="E29" s="40" t="s">
        <v>4</v>
      </c>
      <c r="F29" s="3"/>
      <c r="G29" s="3"/>
    </row>
    <row r="30" spans="1:5" ht="13.5" customHeight="1">
      <c r="A30" s="53" t="s">
        <v>26</v>
      </c>
      <c r="B30" s="65">
        <f>B8</f>
        <v>846.68</v>
      </c>
      <c r="C30" s="65">
        <f>C8</f>
        <v>518.53</v>
      </c>
      <c r="D30" s="31">
        <v>10.33</v>
      </c>
      <c r="E30" s="49">
        <f aca="true" t="shared" si="2" ref="E30:E40">SUM(B30:D30)</f>
        <v>1375.54</v>
      </c>
    </row>
    <row r="31" spans="1:5" ht="13.5" customHeight="1">
      <c r="A31" s="54" t="s">
        <v>27</v>
      </c>
      <c r="B31" s="66">
        <f>B7</f>
        <v>1052.3</v>
      </c>
      <c r="C31" s="66">
        <f>C7</f>
        <v>524.77</v>
      </c>
      <c r="D31" s="30">
        <v>10.33</v>
      </c>
      <c r="E31" s="50">
        <f t="shared" si="2"/>
        <v>1587.3999999999999</v>
      </c>
    </row>
    <row r="32" spans="1:5" ht="13.5" customHeight="1">
      <c r="A32" s="54" t="s">
        <v>28</v>
      </c>
      <c r="B32" s="66">
        <f>B9</f>
        <v>774.11</v>
      </c>
      <c r="C32" s="66">
        <f>C9</f>
        <v>517.5</v>
      </c>
      <c r="D32" s="30">
        <v>10.33</v>
      </c>
      <c r="E32" s="50">
        <f t="shared" si="2"/>
        <v>1301.94</v>
      </c>
    </row>
    <row r="33" spans="1:5" ht="13.5" customHeight="1">
      <c r="A33" s="54" t="s">
        <v>29</v>
      </c>
      <c r="B33" s="66">
        <f>B8</f>
        <v>846.68</v>
      </c>
      <c r="C33" s="66">
        <f>C8</f>
        <v>518.53</v>
      </c>
      <c r="D33" s="30">
        <v>10.33</v>
      </c>
      <c r="E33" s="50">
        <f t="shared" si="2"/>
        <v>1375.54</v>
      </c>
    </row>
    <row r="34" spans="1:5" ht="13.5" customHeight="1">
      <c r="A34" s="54" t="s">
        <v>30</v>
      </c>
      <c r="B34" s="66">
        <f>B10</f>
        <v>713.64</v>
      </c>
      <c r="C34" s="66">
        <f>C10</f>
        <v>515.42</v>
      </c>
      <c r="D34" s="30">
        <v>10.33</v>
      </c>
      <c r="E34" s="50">
        <f t="shared" si="2"/>
        <v>1239.3899999999999</v>
      </c>
    </row>
    <row r="35" spans="1:5" ht="13.5" customHeight="1">
      <c r="A35" s="54" t="s">
        <v>31</v>
      </c>
      <c r="B35" s="66">
        <f>B9</f>
        <v>774.11</v>
      </c>
      <c r="C35" s="66">
        <f>C9</f>
        <v>517.5</v>
      </c>
      <c r="D35" s="30">
        <v>10.33</v>
      </c>
      <c r="E35" s="50">
        <f t="shared" si="2"/>
        <v>1301.94</v>
      </c>
    </row>
    <row r="36" spans="1:5" ht="13.5" customHeight="1">
      <c r="A36" s="54" t="s">
        <v>32</v>
      </c>
      <c r="B36" s="66">
        <f>B11</f>
        <v>659.21</v>
      </c>
      <c r="C36" s="66">
        <f>C11</f>
        <v>513.96</v>
      </c>
      <c r="D36" s="30">
        <v>10.33</v>
      </c>
      <c r="E36" s="50">
        <f t="shared" si="2"/>
        <v>1183.5</v>
      </c>
    </row>
    <row r="37" spans="1:5" ht="13.5" customHeight="1">
      <c r="A37" s="54" t="s">
        <v>33</v>
      </c>
      <c r="B37" s="66">
        <f>B10</f>
        <v>713.64</v>
      </c>
      <c r="C37" s="66">
        <f>C10</f>
        <v>515.42</v>
      </c>
      <c r="D37" s="30">
        <v>10.33</v>
      </c>
      <c r="E37" s="50">
        <f t="shared" si="2"/>
        <v>1239.3899999999999</v>
      </c>
    </row>
    <row r="38" spans="1:5" ht="13.5" customHeight="1">
      <c r="A38" s="54" t="s">
        <v>34</v>
      </c>
      <c r="B38" s="66">
        <f>B12</f>
        <v>604.78</v>
      </c>
      <c r="C38" s="66">
        <f>C12</f>
        <v>512.71</v>
      </c>
      <c r="D38" s="30">
        <v>10.33</v>
      </c>
      <c r="E38" s="50">
        <f t="shared" si="2"/>
        <v>1127.82</v>
      </c>
    </row>
    <row r="39" spans="1:5" ht="13.5" customHeight="1">
      <c r="A39" s="54" t="s">
        <v>35</v>
      </c>
      <c r="B39" s="66">
        <f>B11</f>
        <v>659.21</v>
      </c>
      <c r="C39" s="66">
        <f>C11</f>
        <v>513.96</v>
      </c>
      <c r="D39" s="30">
        <v>10.33</v>
      </c>
      <c r="E39" s="50">
        <f t="shared" si="2"/>
        <v>1183.5</v>
      </c>
    </row>
    <row r="40" spans="1:5" ht="13.5" customHeight="1" thickBot="1">
      <c r="A40" s="55" t="s">
        <v>36</v>
      </c>
      <c r="B40" s="67">
        <f>B12</f>
        <v>604.78</v>
      </c>
      <c r="C40" s="67">
        <f>C12</f>
        <v>512.71</v>
      </c>
      <c r="D40" s="32">
        <v>10.33</v>
      </c>
      <c r="E40" s="51">
        <f t="shared" si="2"/>
        <v>1127.82</v>
      </c>
    </row>
    <row r="41" ht="13.5" thickBot="1"/>
    <row r="42" spans="1:5" ht="19.5" customHeight="1">
      <c r="A42" s="98" t="s">
        <v>48</v>
      </c>
      <c r="B42" s="99"/>
      <c r="C42" s="99"/>
      <c r="D42" s="99"/>
      <c r="E42" s="100"/>
    </row>
    <row r="43" spans="1:7" ht="27.75" customHeight="1" thickBot="1">
      <c r="A43" s="46" t="s">
        <v>0</v>
      </c>
      <c r="B43" s="43" t="s">
        <v>1</v>
      </c>
      <c r="C43" s="43" t="s">
        <v>2</v>
      </c>
      <c r="D43" s="43" t="s">
        <v>49</v>
      </c>
      <c r="E43" s="45" t="s">
        <v>4</v>
      </c>
      <c r="F43" s="3"/>
      <c r="G43" s="3"/>
    </row>
    <row r="44" spans="1:5" ht="13.5" customHeight="1">
      <c r="A44" s="56" t="s">
        <v>37</v>
      </c>
      <c r="B44" s="57">
        <f>(B6*70/100)</f>
        <v>850.92</v>
      </c>
      <c r="C44" s="24">
        <v>532.06</v>
      </c>
      <c r="D44" s="31">
        <v>10.33</v>
      </c>
      <c r="E44" s="44">
        <f aca="true" t="shared" si="3" ref="E44:E55">SUM(B44:D44)</f>
        <v>1393.31</v>
      </c>
    </row>
    <row r="45" spans="1:5" ht="13.5" customHeight="1">
      <c r="A45" s="58" t="s">
        <v>38</v>
      </c>
      <c r="B45" s="59">
        <f>B6*85/100</f>
        <v>1033.2599999999998</v>
      </c>
      <c r="C45" s="36">
        <v>532.06</v>
      </c>
      <c r="D45" s="30">
        <v>10.33</v>
      </c>
      <c r="E45" s="47">
        <f t="shared" si="3"/>
        <v>1575.6499999999996</v>
      </c>
    </row>
    <row r="46" spans="1:5" ht="13.5" customHeight="1">
      <c r="A46" s="58" t="s">
        <v>39</v>
      </c>
      <c r="B46" s="59">
        <f>B7*70/100</f>
        <v>736.61</v>
      </c>
      <c r="C46" s="25">
        <v>524.77</v>
      </c>
      <c r="D46" s="30">
        <v>10.33</v>
      </c>
      <c r="E46" s="47">
        <f t="shared" si="3"/>
        <v>1271.71</v>
      </c>
    </row>
    <row r="47" spans="1:5" ht="13.5" customHeight="1">
      <c r="A47" s="58" t="s">
        <v>40</v>
      </c>
      <c r="B47" s="59">
        <f>B7*85/100</f>
        <v>894.455</v>
      </c>
      <c r="C47" s="25">
        <v>524.77</v>
      </c>
      <c r="D47" s="30">
        <v>10.33</v>
      </c>
      <c r="E47" s="47">
        <f t="shared" si="3"/>
        <v>1429.5549999999998</v>
      </c>
    </row>
    <row r="48" spans="1:5" ht="13.5" customHeight="1">
      <c r="A48" s="58" t="s">
        <v>30</v>
      </c>
      <c r="B48" s="59">
        <f>B8*70/100</f>
        <v>592.6759999999999</v>
      </c>
      <c r="C48" s="25">
        <v>518.53</v>
      </c>
      <c r="D48" s="30">
        <v>10.33</v>
      </c>
      <c r="E48" s="47">
        <f t="shared" si="3"/>
        <v>1121.5359999999998</v>
      </c>
    </row>
    <row r="49" spans="1:5" ht="13.5" customHeight="1">
      <c r="A49" s="58" t="s">
        <v>31</v>
      </c>
      <c r="B49" s="59">
        <f>B8*85/100</f>
        <v>719.678</v>
      </c>
      <c r="C49" s="25">
        <v>518.53</v>
      </c>
      <c r="D49" s="30">
        <v>10.33</v>
      </c>
      <c r="E49" s="47">
        <f t="shared" si="3"/>
        <v>1248.538</v>
      </c>
    </row>
    <row r="50" spans="1:5" ht="13.5" customHeight="1">
      <c r="A50" s="58" t="s">
        <v>41</v>
      </c>
      <c r="B50" s="59">
        <f>B9*70/100</f>
        <v>541.8770000000001</v>
      </c>
      <c r="C50" s="25">
        <v>517.5</v>
      </c>
      <c r="D50" s="30">
        <v>10.33</v>
      </c>
      <c r="E50" s="47">
        <f t="shared" si="3"/>
        <v>1069.7069999999999</v>
      </c>
    </row>
    <row r="51" spans="1:5" ht="13.5" customHeight="1">
      <c r="A51" s="58" t="s">
        <v>42</v>
      </c>
      <c r="B51" s="59">
        <f>B9*85/100</f>
        <v>657.9935</v>
      </c>
      <c r="C51" s="25">
        <v>517.5</v>
      </c>
      <c r="D51" s="30">
        <v>10.33</v>
      </c>
      <c r="E51" s="47">
        <f t="shared" si="3"/>
        <v>1185.8235</v>
      </c>
    </row>
    <row r="52" spans="1:5" ht="13.5" customHeight="1">
      <c r="A52" s="58" t="s">
        <v>43</v>
      </c>
      <c r="B52" s="59">
        <f>B10*70/100</f>
        <v>499.54799999999994</v>
      </c>
      <c r="C52" s="25">
        <v>513.96</v>
      </c>
      <c r="D52" s="30">
        <v>10.33</v>
      </c>
      <c r="E52" s="47">
        <f t="shared" si="3"/>
        <v>1023.8380000000001</v>
      </c>
    </row>
    <row r="53" spans="1:5" ht="13.5" customHeight="1">
      <c r="A53" s="58" t="s">
        <v>44</v>
      </c>
      <c r="B53" s="59">
        <f>B10*85/100</f>
        <v>606.594</v>
      </c>
      <c r="C53" s="25">
        <v>513.96</v>
      </c>
      <c r="D53" s="30">
        <v>10.33</v>
      </c>
      <c r="E53" s="47">
        <f t="shared" si="3"/>
        <v>1130.884</v>
      </c>
    </row>
    <row r="54" spans="1:5" ht="13.5" customHeight="1">
      <c r="A54" s="58" t="s">
        <v>45</v>
      </c>
      <c r="B54" s="59">
        <f>B11*70/100</f>
        <v>461.44700000000006</v>
      </c>
      <c r="C54" s="42">
        <v>512.71</v>
      </c>
      <c r="D54" s="30">
        <v>10.33</v>
      </c>
      <c r="E54" s="47">
        <f t="shared" si="3"/>
        <v>984.4870000000002</v>
      </c>
    </row>
    <row r="55" spans="1:5" ht="13.5" customHeight="1" thickBot="1">
      <c r="A55" s="60" t="s">
        <v>46</v>
      </c>
      <c r="B55" s="61">
        <f>B11*85/100</f>
        <v>560.3285000000001</v>
      </c>
      <c r="C55" s="41">
        <v>512.71</v>
      </c>
      <c r="D55" s="32">
        <v>10.33</v>
      </c>
      <c r="E55" s="48">
        <f t="shared" si="3"/>
        <v>1083.3685</v>
      </c>
    </row>
    <row r="56" spans="1:5" ht="12.75">
      <c r="A56" s="62"/>
      <c r="B56" s="9"/>
      <c r="C56" s="9"/>
      <c r="D56" s="8"/>
      <c r="E56" s="8"/>
    </row>
    <row r="57" spans="1:7" ht="15" customHeight="1">
      <c r="A57" s="4" t="s">
        <v>3</v>
      </c>
      <c r="B57" s="9"/>
      <c r="C57" s="9"/>
      <c r="D57" s="8"/>
      <c r="E57" s="2"/>
      <c r="F57" s="8"/>
      <c r="G57" s="8"/>
    </row>
    <row r="58" spans="1:7" ht="15" customHeight="1">
      <c r="A58" s="4"/>
      <c r="B58" s="9"/>
      <c r="C58" s="9"/>
      <c r="D58" s="8"/>
      <c r="E58" s="2"/>
      <c r="F58" s="8"/>
      <c r="G58" s="8"/>
    </row>
    <row r="59" ht="12.75">
      <c r="A59" s="79" t="s">
        <v>52</v>
      </c>
    </row>
    <row r="60" ht="12.75">
      <c r="A60" s="7" t="s">
        <v>111</v>
      </c>
    </row>
    <row r="61" ht="12.75">
      <c r="A61" s="7" t="s">
        <v>110</v>
      </c>
    </row>
    <row r="62" ht="12.75">
      <c r="A62" s="7" t="s">
        <v>53</v>
      </c>
    </row>
    <row r="63" ht="12.75">
      <c r="A63" s="7" t="s">
        <v>61</v>
      </c>
    </row>
    <row r="64" ht="12.75">
      <c r="A64" s="79" t="s">
        <v>60</v>
      </c>
    </row>
    <row r="65" ht="12.75">
      <c r="A65" s="7" t="s">
        <v>62</v>
      </c>
    </row>
    <row r="66" ht="12.75">
      <c r="A66" s="7" t="s">
        <v>63</v>
      </c>
    </row>
    <row r="68" ht="12.75">
      <c r="A68" s="7" t="s">
        <v>54</v>
      </c>
    </row>
    <row r="69" ht="12.75">
      <c r="A69" s="7" t="s">
        <v>55</v>
      </c>
    </row>
    <row r="70" ht="12.75">
      <c r="A70" s="7" t="s">
        <v>59</v>
      </c>
    </row>
    <row r="71" ht="12.75">
      <c r="A71" s="7" t="s">
        <v>56</v>
      </c>
    </row>
    <row r="72" ht="12.75">
      <c r="A72" s="7" t="s">
        <v>57</v>
      </c>
    </row>
    <row r="73" ht="12.75">
      <c r="A73" s="7" t="s">
        <v>64</v>
      </c>
    </row>
    <row r="74" ht="12.75">
      <c r="A74" s="79" t="s">
        <v>65</v>
      </c>
    </row>
    <row r="75" ht="12.75">
      <c r="A75" s="7" t="s">
        <v>66</v>
      </c>
    </row>
    <row r="76" ht="12.75">
      <c r="A76" s="7" t="s">
        <v>67</v>
      </c>
    </row>
    <row r="78" spans="1:3" s="69" customFormat="1" ht="15" customHeight="1">
      <c r="A78" s="11" t="s">
        <v>8</v>
      </c>
      <c r="B78" s="68"/>
      <c r="C78" s="68"/>
    </row>
    <row r="79" spans="1:3" s="69" customFormat="1" ht="15" customHeight="1">
      <c r="A79" s="11" t="s">
        <v>12</v>
      </c>
      <c r="C79" s="68"/>
    </row>
    <row r="80" spans="1:3" s="69" customFormat="1" ht="15" customHeight="1">
      <c r="A80" s="11" t="s">
        <v>13</v>
      </c>
      <c r="C80" s="68"/>
    </row>
    <row r="81" spans="1:3" s="69" customFormat="1" ht="9.75" customHeight="1">
      <c r="A81" s="70"/>
      <c r="B81" s="68"/>
      <c r="C81" s="68"/>
    </row>
    <row r="82" ht="12.75">
      <c r="A82" s="26" t="s">
        <v>11</v>
      </c>
    </row>
    <row r="83" ht="12.75">
      <c r="A83" s="7" t="s">
        <v>68</v>
      </c>
    </row>
    <row r="85" ht="12.75">
      <c r="A85" s="26" t="s">
        <v>10</v>
      </c>
    </row>
    <row r="86" ht="12.75">
      <c r="A86" s="7" t="s">
        <v>107</v>
      </c>
    </row>
    <row r="87" ht="12.75">
      <c r="A87" s="7" t="s">
        <v>109</v>
      </c>
    </row>
    <row r="88" ht="12.75">
      <c r="A88" s="7" t="s">
        <v>108</v>
      </c>
    </row>
    <row r="90" ht="16.5" customHeight="1">
      <c r="A90" s="26" t="s">
        <v>24</v>
      </c>
    </row>
    <row r="91" ht="16.5" customHeight="1">
      <c r="A91" s="29" t="s">
        <v>25</v>
      </c>
    </row>
    <row r="92" ht="16.5" customHeight="1">
      <c r="A92" s="29"/>
    </row>
    <row r="93" ht="12.75">
      <c r="A93" s="7" t="s">
        <v>17</v>
      </c>
    </row>
    <row r="94" ht="12.75">
      <c r="A94" s="7" t="s">
        <v>18</v>
      </c>
    </row>
    <row r="95" ht="12.75">
      <c r="A95" s="7" t="s">
        <v>19</v>
      </c>
    </row>
    <row r="96" ht="12.75">
      <c r="A96" s="7" t="s">
        <v>20</v>
      </c>
    </row>
    <row r="97" ht="12.75">
      <c r="A97" s="7" t="s">
        <v>21</v>
      </c>
    </row>
    <row r="98" ht="12.75">
      <c r="A98" s="7" t="s">
        <v>22</v>
      </c>
    </row>
    <row r="99" ht="12.75">
      <c r="A99" s="7" t="s">
        <v>23</v>
      </c>
    </row>
    <row r="100" ht="13.5" thickBot="1"/>
    <row r="101" spans="1:5" s="73" customFormat="1" ht="40.5" customHeight="1" thickBot="1">
      <c r="A101" s="71" t="s">
        <v>14</v>
      </c>
      <c r="B101" s="72" t="s">
        <v>97</v>
      </c>
      <c r="C101" s="72" t="s">
        <v>98</v>
      </c>
      <c r="D101" s="72" t="s">
        <v>99</v>
      </c>
      <c r="E101" s="72" t="s">
        <v>100</v>
      </c>
    </row>
    <row r="102" spans="1:5" s="73" customFormat="1" ht="13.5" customHeight="1">
      <c r="A102" s="22" t="s">
        <v>9</v>
      </c>
      <c r="B102" s="81" t="s">
        <v>69</v>
      </c>
      <c r="C102" s="81" t="s">
        <v>70</v>
      </c>
      <c r="D102" s="82" t="s">
        <v>71</v>
      </c>
      <c r="E102" s="83" t="s">
        <v>72</v>
      </c>
    </row>
    <row r="103" spans="1:5" s="73" customFormat="1" ht="13.5" customHeight="1">
      <c r="A103" s="23">
        <v>7</v>
      </c>
      <c r="B103" s="84" t="s">
        <v>73</v>
      </c>
      <c r="C103" s="84" t="s">
        <v>74</v>
      </c>
      <c r="D103" s="85" t="s">
        <v>75</v>
      </c>
      <c r="E103" s="86" t="s">
        <v>76</v>
      </c>
    </row>
    <row r="104" spans="1:5" s="73" customFormat="1" ht="13.5" customHeight="1">
      <c r="A104" s="23">
        <v>6</v>
      </c>
      <c r="B104" s="84" t="s">
        <v>77</v>
      </c>
      <c r="C104" s="84" t="s">
        <v>78</v>
      </c>
      <c r="D104" s="85" t="s">
        <v>79</v>
      </c>
      <c r="E104" s="86" t="s">
        <v>80</v>
      </c>
    </row>
    <row r="105" spans="1:5" s="73" customFormat="1" ht="13.5" customHeight="1">
      <c r="A105" s="23">
        <v>5</v>
      </c>
      <c r="B105" s="84" t="s">
        <v>81</v>
      </c>
      <c r="C105" s="84" t="s">
        <v>82</v>
      </c>
      <c r="D105" s="85" t="s">
        <v>83</v>
      </c>
      <c r="E105" s="86" t="s">
        <v>84</v>
      </c>
    </row>
    <row r="106" spans="1:5" s="73" customFormat="1" ht="13.5" customHeight="1">
      <c r="A106" s="23">
        <v>4</v>
      </c>
      <c r="B106" s="84" t="s">
        <v>85</v>
      </c>
      <c r="C106" s="84" t="s">
        <v>86</v>
      </c>
      <c r="D106" s="85" t="s">
        <v>87</v>
      </c>
      <c r="E106" s="86" t="s">
        <v>88</v>
      </c>
    </row>
    <row r="107" spans="1:5" s="73" customFormat="1" ht="13.5" customHeight="1">
      <c r="A107" s="23">
        <v>3</v>
      </c>
      <c r="B107" s="84" t="s">
        <v>89</v>
      </c>
      <c r="C107" s="84" t="s">
        <v>90</v>
      </c>
      <c r="D107" s="85" t="s">
        <v>91</v>
      </c>
      <c r="E107" s="86" t="s">
        <v>92</v>
      </c>
    </row>
    <row r="108" spans="1:5" s="73" customFormat="1" ht="13.5" customHeight="1" thickBot="1">
      <c r="A108" s="27">
        <v>2</v>
      </c>
      <c r="B108" s="52" t="s">
        <v>93</v>
      </c>
      <c r="C108" s="52" t="s">
        <v>94</v>
      </c>
      <c r="D108" s="87" t="s">
        <v>95</v>
      </c>
      <c r="E108" s="88" t="s">
        <v>96</v>
      </c>
    </row>
    <row r="110" ht="12.75">
      <c r="A110" s="7" t="s">
        <v>50</v>
      </c>
    </row>
    <row r="111" ht="12.75">
      <c r="A111" s="7" t="s">
        <v>51</v>
      </c>
    </row>
    <row r="112" ht="12.75">
      <c r="A112" s="7" t="s">
        <v>16</v>
      </c>
    </row>
    <row r="113" ht="13.5" thickBot="1"/>
    <row r="114" spans="1:2" ht="12.75">
      <c r="A114" s="74" t="s">
        <v>14</v>
      </c>
      <c r="B114" s="75" t="s">
        <v>15</v>
      </c>
    </row>
    <row r="115" spans="1:2" ht="12.75">
      <c r="A115" s="23">
        <v>5</v>
      </c>
      <c r="B115" s="76">
        <v>41.08</v>
      </c>
    </row>
    <row r="116" spans="1:2" ht="12.75">
      <c r="A116" s="23">
        <v>4</v>
      </c>
      <c r="B116" s="76">
        <v>39.66</v>
      </c>
    </row>
    <row r="117" spans="1:2" ht="12.75">
      <c r="A117" s="23">
        <v>3</v>
      </c>
      <c r="B117" s="76">
        <v>36.53</v>
      </c>
    </row>
    <row r="118" spans="1:2" ht="12.75">
      <c r="A118" s="28">
        <v>2</v>
      </c>
      <c r="B118" s="76">
        <v>34.39</v>
      </c>
    </row>
    <row r="119" spans="1:2" ht="13.5" thickBot="1">
      <c r="A119" s="77">
        <v>1</v>
      </c>
      <c r="B119" s="78">
        <v>32.67</v>
      </c>
    </row>
    <row r="121" spans="3:4" ht="12.75">
      <c r="C121" s="20"/>
      <c r="D121" s="20"/>
    </row>
    <row r="122" spans="1:5" s="2" customFormat="1" ht="12.75">
      <c r="A122" s="15" t="s">
        <v>5</v>
      </c>
      <c r="B122" s="16"/>
      <c r="C122" s="16"/>
      <c r="D122" s="16"/>
      <c r="E122" s="16"/>
    </row>
    <row r="123" spans="1:5" s="2" customFormat="1" ht="12.75">
      <c r="A123" s="16" t="s">
        <v>6</v>
      </c>
      <c r="B123" s="16"/>
      <c r="C123" s="16"/>
      <c r="D123" s="16"/>
      <c r="E123" s="16"/>
    </row>
    <row r="124" spans="1:5" s="2" customFormat="1" ht="12.75">
      <c r="A124" s="16" t="s">
        <v>7</v>
      </c>
      <c r="B124" s="16"/>
      <c r="C124" s="5"/>
      <c r="D124" s="6"/>
      <c r="E124" s="16"/>
    </row>
    <row r="126" ht="31.5" customHeight="1"/>
  </sheetData>
  <sheetProtection/>
  <mergeCells count="5">
    <mergeCell ref="A2:E2"/>
    <mergeCell ref="A3:E3"/>
    <mergeCell ref="A28:E28"/>
    <mergeCell ref="A42:E42"/>
    <mergeCell ref="A14:E1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Susanna</cp:lastModifiedBy>
  <cp:lastPrinted>2013-04-13T16:04:10Z</cp:lastPrinted>
  <dcterms:created xsi:type="dcterms:W3CDTF">2008-06-11T15:57:58Z</dcterms:created>
  <dcterms:modified xsi:type="dcterms:W3CDTF">2019-05-20T08:56:05Z</dcterms:modified>
  <cp:category/>
  <cp:version/>
  <cp:contentType/>
  <cp:contentStatus/>
</cp:coreProperties>
</file>